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6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'Лист3'!$A$1:$R$49</definedName>
  </definedNames>
  <calcPr fullCalcOnLoad="1"/>
</workbook>
</file>

<file path=xl/sharedStrings.xml><?xml version="1.0" encoding="utf-8"?>
<sst xmlns="http://schemas.openxmlformats.org/spreadsheetml/2006/main" count="67" uniqueCount="55">
  <si>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</si>
  <si>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</si>
  <si>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</si>
  <si>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</si>
  <si>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</si>
  <si>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</si>
  <si>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</si>
  <si>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</si>
  <si>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</si>
  <si>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</si>
  <si>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</si>
  <si>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</si>
  <si>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</si>
  <si>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</si>
  <si>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</si>
  <si>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</si>
  <si>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кг</t>
  </si>
  <si>
    <t>Лук репчатый</t>
  </si>
  <si>
    <t>Капуста белокочанная</t>
  </si>
  <si>
    <t>цена за единицу товара, руб</t>
  </si>
  <si>
    <t>Огурцы</t>
  </si>
  <si>
    <t>Заведующий отделом биологии                                          Е.М.Ивонина</t>
  </si>
  <si>
    <t>Виноград</t>
  </si>
  <si>
    <t>Поставщик №1  Вх. 337 от 14.11.2015 г.</t>
  </si>
  <si>
    <t>Поставщик №3  Вх. 2120 от 16.11.2015 г.</t>
  </si>
  <si>
    <t>Поставщик №4  Вх. 169 от 16.11.2015 г.</t>
  </si>
  <si>
    <t>Поставщик №5 Вх.    от 18.11.2015 г.</t>
  </si>
  <si>
    <t>Дата подготовки обоснования начальной (максимальной) цены гражданско-правового договора: 14.11.2015 г.</t>
  </si>
  <si>
    <t xml:space="preserve">Поставщик №2   Вх. № 338  от 13.11.2015 </t>
  </si>
  <si>
    <t>Яйцо куриное</t>
  </si>
  <si>
    <t>шт</t>
  </si>
  <si>
    <t>"Поставка продуктов питания для животных"</t>
  </si>
  <si>
    <t xml:space="preserve">Груши </t>
  </si>
  <si>
    <t xml:space="preserve">Яблоки </t>
  </si>
  <si>
    <t>Яблоки свежие,  плоды чистые, без признаков порчи.</t>
  </si>
  <si>
    <t xml:space="preserve">Горох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 не менее 800 гр. и не более 5 кг., упаковка маркированная без повреждений. </t>
  </si>
  <si>
    <t>Горох</t>
  </si>
  <si>
    <t>Огурцы свежие, зрелые, целые, без загрязнений, содержание нитритов в норме, урожай 2015 года</t>
  </si>
  <si>
    <t xml:space="preserve">Яйцо куриное 1 категории, пищевое столовое , скорлупа яйца чистая, целая, крепкая, без повреждений, массой не менее 54 гр.. Белок плотный, светлый, прозрачный, желток прочный мало заметный </t>
  </si>
  <si>
    <t>Яйцо перепелок</t>
  </si>
  <si>
    <t xml:space="preserve">Яйца перепелок в скорлупе 1 категории,  пищевое столовое,  скорлупа яйца чистая, целая, крепкая, без повреждений, массой не менее 12 г. упаковка маркированная без повреждений. </t>
  </si>
  <si>
    <t>Виноград свежий, плоды чистые, без признаков порчи, урожай 2015 года</t>
  </si>
  <si>
    <t>Груши свежие, величина плода средняя (100-200 гр.), плоды чистые, без признаков порчи, урожай 2015 года</t>
  </si>
  <si>
    <t xml:space="preserve">Свекла </t>
  </si>
  <si>
    <t>Свекла столовая свежая, без загрязнений, содержание нитратов в норме, урожай 2015 года</t>
  </si>
  <si>
    <t xml:space="preserve">Апельсины </t>
  </si>
  <si>
    <t>Апельсины свежие, плоды чистые, без признаков порчи, среднего размера, диаметром  не более 120 мм, урожай 2015 г.</t>
  </si>
  <si>
    <t>Капуста белокочанная, без загрязнений, содержание нитратов в норме, урожай 2015 года</t>
  </si>
  <si>
    <t xml:space="preserve">Картофель </t>
  </si>
  <si>
    <t xml:space="preserve">Картофель
свежий, без загрязнений, содержание нитратов в норме, урожай 2015 года
</t>
  </si>
  <si>
    <t xml:space="preserve">Морковь </t>
  </si>
  <si>
    <t>Морковь  свежая,  без загрязнений, содержание нитратов в норме, урожай 2015 г.</t>
  </si>
  <si>
    <t xml:space="preserve">Бананы </t>
  </si>
  <si>
    <t>Бананы свежие, плоды чистые, без признаков порчи, урожай 2015 года</t>
  </si>
  <si>
    <t>Лук репчатый, сухой, без загрязнений, содержание нитратов в норме, урожай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</si>
</sst>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42" fillId="0" borderId="11" xfId="0" applyNumberFormat="1" applyFont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28</xdr:row>
      <xdr:rowOff>0</xdr:rowOff>
    </xdr:from>
    <xdr:to>
      <xdr:col>2</xdr:col>
      <xdr:colOff>542925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30525"/>
          <a:ext cx="1571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Layout" zoomScale="80" zoomScaleSheetLayoutView="90" zoomScalePageLayoutView="80" workbookViewId="0" topLeftCell="A1">
      <selection activeCell="K33" sqref="A33:K3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40.0039062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1" width="9.4218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:14" ht="19.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7.2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19" customFormat="1" ht="15.75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 customHeight="1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9"/>
    </row>
    <row r="6" spans="1:15" ht="32.25" customHeight="1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9"/>
    </row>
    <row r="7" spans="1:15" s="19" customFormat="1" ht="15.75">
      <c r="A7" s="41" t="s">
        <v>14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20"/>
    </row>
    <row r="8" ht="3.75" customHeight="1"/>
    <row r="9" spans="1:14" ht="33.75" customHeight="1">
      <c r="A9" s="36" t="s">
        <v>6</v>
      </c>
      <c r="B9" s="36" t="s">
        <v>0</v>
      </c>
      <c r="C9" s="37" t="s">
        <v>7</v>
      </c>
      <c r="D9" s="36" t="s">
        <v>5</v>
      </c>
      <c r="E9" s="36" t="s">
        <v>1</v>
      </c>
      <c r="F9" s="36" t="s">
        <v>4</v>
      </c>
      <c r="G9" s="26" t="s">
        <v>2</v>
      </c>
      <c r="H9" s="27"/>
      <c r="I9" s="27"/>
      <c r="J9" s="27"/>
      <c r="K9" s="28"/>
      <c r="L9" s="37" t="s">
        <v>19</v>
      </c>
      <c r="M9" s="36" t="s">
        <v>3</v>
      </c>
      <c r="N9" s="36" t="s">
        <v>10</v>
      </c>
    </row>
    <row r="10" spans="1:14" ht="129" customHeight="1">
      <c r="A10" s="36"/>
      <c r="B10" s="36"/>
      <c r="C10" s="38"/>
      <c r="D10" s="36"/>
      <c r="E10" s="36"/>
      <c r="F10" s="36"/>
      <c r="G10" s="21" t="s">
        <v>23</v>
      </c>
      <c r="H10" s="21" t="s">
        <v>28</v>
      </c>
      <c r="I10" s="21" t="s">
        <v>24</v>
      </c>
      <c r="J10" s="21" t="s">
        <v>25</v>
      </c>
      <c r="K10" s="21" t="s">
        <v>26</v>
      </c>
      <c r="L10" s="38"/>
      <c r="M10" s="36"/>
      <c r="N10" s="36"/>
    </row>
    <row r="11" spans="1:14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2">
        <v>10</v>
      </c>
      <c r="K11" s="1">
        <v>11</v>
      </c>
      <c r="L11" s="1"/>
      <c r="M11" s="2">
        <v>12</v>
      </c>
      <c r="N11" s="1">
        <v>13</v>
      </c>
    </row>
    <row r="12" spans="1:14" ht="36" customHeight="1">
      <c r="A12" s="1">
        <v>1</v>
      </c>
      <c r="B12" s="1" t="s">
        <v>33</v>
      </c>
      <c r="C12" s="3" t="s">
        <v>16</v>
      </c>
      <c r="D12" s="16">
        <v>81</v>
      </c>
      <c r="E12" s="14" t="s">
        <v>34</v>
      </c>
      <c r="F12" s="10">
        <v>4</v>
      </c>
      <c r="G12" s="11">
        <v>97</v>
      </c>
      <c r="H12" s="11">
        <v>89</v>
      </c>
      <c r="I12" s="13">
        <v>92</v>
      </c>
      <c r="J12" s="11">
        <v>96</v>
      </c>
      <c r="K12" s="17">
        <v>96</v>
      </c>
      <c r="L12" s="3">
        <f aca="true" t="shared" si="0" ref="L12:L17">(K12+J12+I12+H12+G12)/5</f>
        <v>94</v>
      </c>
      <c r="M12" s="4">
        <f aca="true" t="shared" si="1" ref="M12:M17">STDEVA(G12:J12)/(SUM(G12:J12)/COUNTIF(G12:J12,"&gt;0"))</f>
        <v>0.039538454568304515</v>
      </c>
      <c r="N12" s="3">
        <f aca="true" t="shared" si="2" ref="N12:N19">L12*D12</f>
        <v>7614</v>
      </c>
    </row>
    <row r="13" spans="1:14" ht="161.25" customHeight="1">
      <c r="A13" s="1">
        <v>2</v>
      </c>
      <c r="B13" s="1" t="s">
        <v>36</v>
      </c>
      <c r="C13" s="3" t="s">
        <v>16</v>
      </c>
      <c r="D13" s="16">
        <v>6</v>
      </c>
      <c r="E13" s="14" t="s">
        <v>35</v>
      </c>
      <c r="F13" s="10">
        <v>4</v>
      </c>
      <c r="G13" s="11">
        <v>55</v>
      </c>
      <c r="H13" s="11">
        <v>58</v>
      </c>
      <c r="I13" s="13">
        <v>52</v>
      </c>
      <c r="J13" s="11">
        <v>60</v>
      </c>
      <c r="K13" s="17">
        <v>65</v>
      </c>
      <c r="L13" s="3">
        <f t="shared" si="0"/>
        <v>58</v>
      </c>
      <c r="M13" s="4">
        <f t="shared" si="1"/>
        <v>0.06222222222222222</v>
      </c>
      <c r="N13" s="3">
        <f t="shared" si="2"/>
        <v>348</v>
      </c>
    </row>
    <row r="14" spans="1:14" ht="49.5" customHeight="1">
      <c r="A14" s="1">
        <v>3</v>
      </c>
      <c r="B14" s="1" t="s">
        <v>20</v>
      </c>
      <c r="C14" s="3" t="s">
        <v>16</v>
      </c>
      <c r="D14" s="16">
        <v>50</v>
      </c>
      <c r="E14" s="14" t="s">
        <v>37</v>
      </c>
      <c r="F14" s="10">
        <v>4</v>
      </c>
      <c r="G14" s="11">
        <v>120</v>
      </c>
      <c r="H14" s="11">
        <v>125</v>
      </c>
      <c r="I14" s="13">
        <v>99</v>
      </c>
      <c r="J14" s="11">
        <v>98</v>
      </c>
      <c r="K14" s="22">
        <v>110</v>
      </c>
      <c r="L14" s="3">
        <f t="shared" si="0"/>
        <v>110.4</v>
      </c>
      <c r="M14" s="4">
        <f t="shared" si="1"/>
        <v>0.12680452221407965</v>
      </c>
      <c r="N14" s="3">
        <f t="shared" si="2"/>
        <v>5520</v>
      </c>
    </row>
    <row r="15" spans="1:14" ht="99" customHeight="1">
      <c r="A15" s="1">
        <v>4</v>
      </c>
      <c r="B15" s="1" t="s">
        <v>29</v>
      </c>
      <c r="C15" s="3" t="s">
        <v>30</v>
      </c>
      <c r="D15" s="16">
        <v>1314</v>
      </c>
      <c r="E15" s="14" t="s">
        <v>38</v>
      </c>
      <c r="F15" s="10">
        <v>4</v>
      </c>
      <c r="G15" s="11">
        <v>7</v>
      </c>
      <c r="H15" s="11">
        <v>8</v>
      </c>
      <c r="I15" s="13">
        <v>7.5</v>
      </c>
      <c r="J15" s="11">
        <v>8</v>
      </c>
      <c r="K15" s="17">
        <v>9</v>
      </c>
      <c r="L15" s="3">
        <f t="shared" si="0"/>
        <v>7.9</v>
      </c>
      <c r="M15" s="4">
        <f t="shared" si="1"/>
        <v>0.06278210542664513</v>
      </c>
      <c r="N15" s="3">
        <f t="shared" si="2"/>
        <v>10380.6</v>
      </c>
    </row>
    <row r="16" spans="1:14" ht="99" customHeight="1">
      <c r="A16" s="1">
        <v>5</v>
      </c>
      <c r="B16" s="1" t="s">
        <v>39</v>
      </c>
      <c r="C16" s="3" t="s">
        <v>30</v>
      </c>
      <c r="D16" s="16">
        <v>754</v>
      </c>
      <c r="E16" s="14" t="s">
        <v>40</v>
      </c>
      <c r="F16" s="10">
        <v>4</v>
      </c>
      <c r="G16" s="11">
        <v>5</v>
      </c>
      <c r="H16" s="11">
        <v>5</v>
      </c>
      <c r="I16" s="13">
        <v>6</v>
      </c>
      <c r="J16" s="11">
        <v>8</v>
      </c>
      <c r="K16" s="17">
        <v>6</v>
      </c>
      <c r="L16" s="3">
        <f t="shared" si="0"/>
        <v>6</v>
      </c>
      <c r="M16" s="4">
        <f t="shared" si="1"/>
        <v>0.23570226039551587</v>
      </c>
      <c r="N16" s="3">
        <f t="shared" si="2"/>
        <v>4524</v>
      </c>
    </row>
    <row r="17" spans="1:14" ht="34.5" customHeight="1">
      <c r="A17" s="1">
        <v>6</v>
      </c>
      <c r="B17" s="1" t="s">
        <v>22</v>
      </c>
      <c r="C17" s="3" t="s">
        <v>16</v>
      </c>
      <c r="D17" s="16">
        <v>55</v>
      </c>
      <c r="E17" s="14" t="s">
        <v>41</v>
      </c>
      <c r="F17" s="10">
        <v>4</v>
      </c>
      <c r="G17" s="11">
        <v>124</v>
      </c>
      <c r="H17" s="11">
        <v>120</v>
      </c>
      <c r="I17" s="13">
        <v>125</v>
      </c>
      <c r="J17" s="11">
        <v>115</v>
      </c>
      <c r="K17" s="17">
        <v>337</v>
      </c>
      <c r="L17" s="3">
        <f t="shared" si="0"/>
        <v>164.2</v>
      </c>
      <c r="M17" s="4">
        <f t="shared" si="1"/>
        <v>0.037570748476545054</v>
      </c>
      <c r="N17" s="3">
        <f t="shared" si="2"/>
        <v>9031</v>
      </c>
    </row>
    <row r="18" spans="1:14" ht="47.25" customHeight="1">
      <c r="A18" s="1">
        <v>7</v>
      </c>
      <c r="B18" s="1" t="s">
        <v>32</v>
      </c>
      <c r="C18" s="3" t="s">
        <v>16</v>
      </c>
      <c r="D18" s="16">
        <v>48</v>
      </c>
      <c r="E18" s="14" t="s">
        <v>42</v>
      </c>
      <c r="F18" s="10">
        <v>4</v>
      </c>
      <c r="G18" s="11">
        <v>128</v>
      </c>
      <c r="H18" s="11">
        <v>126</v>
      </c>
      <c r="I18" s="13">
        <v>115</v>
      </c>
      <c r="J18" s="11">
        <v>110</v>
      </c>
      <c r="K18" s="17">
        <v>122</v>
      </c>
      <c r="L18" s="3">
        <f aca="true" t="shared" si="3" ref="L18:L25">(K18+J18+I18+H18+G18)/5</f>
        <v>120.2</v>
      </c>
      <c r="M18" s="4">
        <f aca="true" t="shared" si="4" ref="M18:M25">STDEVA(G18:J18)/(SUM(G18:J18)/COUNTIF(G18:J18,"&gt;0"))</f>
        <v>0.07227926052942955</v>
      </c>
      <c r="N18" s="3">
        <f t="shared" si="2"/>
        <v>5769.6</v>
      </c>
    </row>
    <row r="19" spans="1:14" ht="47.25" customHeight="1">
      <c r="A19" s="1">
        <v>8</v>
      </c>
      <c r="B19" s="1" t="s">
        <v>43</v>
      </c>
      <c r="C19" s="3" t="s">
        <v>16</v>
      </c>
      <c r="D19" s="16">
        <v>79</v>
      </c>
      <c r="E19" s="14" t="s">
        <v>44</v>
      </c>
      <c r="F19" s="10">
        <v>4</v>
      </c>
      <c r="G19" s="3">
        <v>40</v>
      </c>
      <c r="H19" s="3">
        <v>45</v>
      </c>
      <c r="I19" s="12">
        <v>39</v>
      </c>
      <c r="J19" s="3">
        <v>53</v>
      </c>
      <c r="K19" s="15">
        <v>68</v>
      </c>
      <c r="L19" s="3">
        <f t="shared" si="3"/>
        <v>49</v>
      </c>
      <c r="M19" s="4">
        <f t="shared" si="4"/>
        <v>0.14455624152463645</v>
      </c>
      <c r="N19" s="3">
        <f t="shared" si="2"/>
        <v>3871</v>
      </c>
    </row>
    <row r="20" spans="1:14" ht="63.75" customHeight="1">
      <c r="A20" s="1">
        <v>9</v>
      </c>
      <c r="B20" s="1" t="s">
        <v>45</v>
      </c>
      <c r="C20" s="3" t="s">
        <v>16</v>
      </c>
      <c r="D20" s="16">
        <v>6</v>
      </c>
      <c r="E20" s="14" t="s">
        <v>46</v>
      </c>
      <c r="F20" s="10">
        <v>4</v>
      </c>
      <c r="G20" s="11">
        <v>88</v>
      </c>
      <c r="H20" s="11">
        <v>93</v>
      </c>
      <c r="I20" s="13">
        <v>88</v>
      </c>
      <c r="J20" s="11">
        <v>81.99</v>
      </c>
      <c r="K20" s="17">
        <v>142</v>
      </c>
      <c r="L20" s="3">
        <f t="shared" si="3"/>
        <v>98.598</v>
      </c>
      <c r="M20" s="4">
        <f t="shared" si="4"/>
        <v>0.0513320609774355</v>
      </c>
      <c r="N20" s="3">
        <v>591.4</v>
      </c>
    </row>
    <row r="21" spans="1:14" ht="48" customHeight="1">
      <c r="A21" s="1">
        <v>10</v>
      </c>
      <c r="B21" s="1" t="s">
        <v>18</v>
      </c>
      <c r="C21" s="3" t="s">
        <v>16</v>
      </c>
      <c r="D21" s="16">
        <v>200</v>
      </c>
      <c r="E21" s="14" t="s">
        <v>47</v>
      </c>
      <c r="F21" s="10">
        <v>4</v>
      </c>
      <c r="G21" s="3">
        <v>45</v>
      </c>
      <c r="H21" s="3">
        <v>45</v>
      </c>
      <c r="I21" s="3">
        <v>38</v>
      </c>
      <c r="J21" s="3">
        <v>45</v>
      </c>
      <c r="K21" s="15">
        <v>33</v>
      </c>
      <c r="L21" s="3">
        <f t="shared" si="3"/>
        <v>41.2</v>
      </c>
      <c r="M21" s="4">
        <f t="shared" si="4"/>
        <v>0.08092485549132948</v>
      </c>
      <c r="N21" s="3">
        <f>L21*D21</f>
        <v>8240</v>
      </c>
    </row>
    <row r="22" spans="1:14" ht="48" customHeight="1">
      <c r="A22" s="1">
        <v>11</v>
      </c>
      <c r="B22" s="1" t="s">
        <v>48</v>
      </c>
      <c r="C22" s="3" t="s">
        <v>16</v>
      </c>
      <c r="D22" s="16">
        <v>40</v>
      </c>
      <c r="E22" s="14" t="s">
        <v>49</v>
      </c>
      <c r="F22" s="10">
        <v>4</v>
      </c>
      <c r="G22" s="11">
        <v>40</v>
      </c>
      <c r="H22" s="11">
        <v>45</v>
      </c>
      <c r="I22" s="13">
        <v>39</v>
      </c>
      <c r="J22" s="11">
        <v>30</v>
      </c>
      <c r="K22" s="17">
        <v>50</v>
      </c>
      <c r="L22" s="3">
        <f t="shared" si="3"/>
        <v>40.8</v>
      </c>
      <c r="M22" s="4">
        <f t="shared" si="4"/>
        <v>0.16220774021814022</v>
      </c>
      <c r="N22" s="3">
        <f>L22*D22</f>
        <v>1632</v>
      </c>
    </row>
    <row r="23" spans="1:14" ht="48" customHeight="1">
      <c r="A23" s="1">
        <v>12</v>
      </c>
      <c r="B23" s="1" t="s">
        <v>50</v>
      </c>
      <c r="C23" s="3" t="s">
        <v>16</v>
      </c>
      <c r="D23" s="16">
        <v>7078</v>
      </c>
      <c r="E23" s="14" t="s">
        <v>51</v>
      </c>
      <c r="F23" s="10">
        <v>4</v>
      </c>
      <c r="G23" s="3">
        <v>35</v>
      </c>
      <c r="H23" s="3">
        <v>39</v>
      </c>
      <c r="I23" s="3">
        <v>38</v>
      </c>
      <c r="J23" s="3">
        <v>41</v>
      </c>
      <c r="K23" s="3">
        <v>30</v>
      </c>
      <c r="L23" s="3">
        <f t="shared" si="3"/>
        <v>36.6</v>
      </c>
      <c r="M23" s="4">
        <f t="shared" si="4"/>
        <v>0.06535947712418301</v>
      </c>
      <c r="N23" s="3">
        <f>L23*D23</f>
        <v>259054.80000000002</v>
      </c>
    </row>
    <row r="24" spans="1:14" ht="36.75" customHeight="1">
      <c r="A24" s="1">
        <v>13</v>
      </c>
      <c r="B24" s="1" t="s">
        <v>52</v>
      </c>
      <c r="C24" s="3" t="s">
        <v>16</v>
      </c>
      <c r="D24" s="16">
        <v>51</v>
      </c>
      <c r="E24" s="14" t="s">
        <v>53</v>
      </c>
      <c r="F24" s="10">
        <v>4</v>
      </c>
      <c r="G24" s="11">
        <v>86</v>
      </c>
      <c r="H24" s="11">
        <v>86</v>
      </c>
      <c r="I24" s="13">
        <v>84</v>
      </c>
      <c r="J24" s="11">
        <v>76</v>
      </c>
      <c r="K24" s="17">
        <v>97</v>
      </c>
      <c r="L24" s="3">
        <f t="shared" si="3"/>
        <v>85.8</v>
      </c>
      <c r="M24" s="4">
        <f t="shared" si="4"/>
        <v>0.05736087091199076</v>
      </c>
      <c r="N24" s="3">
        <f>L24*D24</f>
        <v>4375.8</v>
      </c>
    </row>
    <row r="25" spans="1:14" ht="48.75" customHeight="1">
      <c r="A25" s="1">
        <v>14</v>
      </c>
      <c r="B25" s="1" t="s">
        <v>17</v>
      </c>
      <c r="C25" s="3" t="s">
        <v>16</v>
      </c>
      <c r="D25" s="16">
        <v>6</v>
      </c>
      <c r="E25" s="14" t="s">
        <v>54</v>
      </c>
      <c r="F25" s="10">
        <v>4</v>
      </c>
      <c r="G25" s="3">
        <v>42</v>
      </c>
      <c r="H25" s="3">
        <v>40</v>
      </c>
      <c r="I25" s="3">
        <v>44</v>
      </c>
      <c r="J25" s="3">
        <v>40</v>
      </c>
      <c r="K25" s="15">
        <v>32</v>
      </c>
      <c r="L25" s="3">
        <f t="shared" si="3"/>
        <v>39.6</v>
      </c>
      <c r="M25" s="4">
        <f t="shared" si="4"/>
        <v>0.04614106543404039</v>
      </c>
      <c r="N25" s="3">
        <f>L25*D25</f>
        <v>237.60000000000002</v>
      </c>
    </row>
    <row r="26" spans="1:14" ht="15.75">
      <c r="A26" s="30" t="s">
        <v>15</v>
      </c>
      <c r="B26" s="31"/>
      <c r="C26" s="31"/>
      <c r="D26" s="31"/>
      <c r="E26" s="32"/>
      <c r="F26" s="31"/>
      <c r="G26" s="31"/>
      <c r="H26" s="31"/>
      <c r="I26" s="31"/>
      <c r="J26" s="31"/>
      <c r="K26" s="31"/>
      <c r="L26" s="31"/>
      <c r="M26" s="33"/>
      <c r="N26" s="5">
        <f>SUM(N12:N25)</f>
        <v>321189.8</v>
      </c>
    </row>
    <row r="27" spans="1:14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.75">
      <c r="A28" s="7" t="s">
        <v>8</v>
      </c>
      <c r="B28" s="7"/>
      <c r="N28" s="23"/>
    </row>
    <row r="31" spans="1:15" ht="106.5" customHeight="1">
      <c r="A31" s="29" t="s">
        <v>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6"/>
    </row>
    <row r="33" ht="15.75">
      <c r="A33" s="7"/>
    </row>
    <row r="35" ht="15.75">
      <c r="B35" s="7" t="s">
        <v>21</v>
      </c>
    </row>
  </sheetData>
  <sheetProtection/>
  <mergeCells count="17">
    <mergeCell ref="A1:N1"/>
    <mergeCell ref="A2:N2"/>
    <mergeCell ref="N9:N10"/>
    <mergeCell ref="M9:M10"/>
    <mergeCell ref="A7:N7"/>
    <mergeCell ref="F9:F10"/>
    <mergeCell ref="L9:L10"/>
    <mergeCell ref="D9:D10"/>
    <mergeCell ref="B9:B10"/>
    <mergeCell ref="E9:E10"/>
    <mergeCell ref="G9:K9"/>
    <mergeCell ref="A31:N31"/>
    <mergeCell ref="A26:M26"/>
    <mergeCell ref="A6:N6"/>
    <mergeCell ref="A5:N5"/>
    <mergeCell ref="A9:A10"/>
    <mergeCell ref="C9:C10"/>
  </mergeCells>
  <printOptions/>
  <pageMargins left="0.25" right="0.25" top="0.3525" bottom="0.3562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2016-01-14T06:54:54Z</cp:lastPrinted>
  <dcterms:created xsi:type="dcterms:W3CDTF">1996-10-08T23:32:33Z</dcterms:created>
  <dcterms:modified xsi:type="dcterms:W3CDTF">2016-02-01T13:03:22Z</dcterms:modified>
  <cp:category/>
  <cp:version/>
  <cp:contentType/>
  <cp:contentStatus/>
</cp:coreProperties>
</file>